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576" windowHeight="7212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'расходы'!$A$1:$H$39</definedName>
  </definedNames>
  <calcPr fullCalcOnLoad="1"/>
</workbook>
</file>

<file path=xl/sharedStrings.xml><?xml version="1.0" encoding="utf-8"?>
<sst xmlns="http://schemas.openxmlformats.org/spreadsheetml/2006/main" count="102" uniqueCount="55">
  <si>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</si>
  <si>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</si>
  <si>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</si>
  <si>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</si>
  <si>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</si>
  <si>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</si>
  <si>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</si>
  <si>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</si>
  <si>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</si>
  <si>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</si>
  <si>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</si>
  <si>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</si>
  <si>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</si>
  <si>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</si>
  <si>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</si>
  <si>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</si>
  <si>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</si>
  <si>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</si>
  <si>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</si>
  <si>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</si>
  <si>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</si>
  <si>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</si>
  <si>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</si>
  <si>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</si>
  <si>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</si>
  <si>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</si>
  <si>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</si>
  <si>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Молодежная политика и оздоровление детей</t>
  </si>
  <si>
    <t>Другие вопросы в области социальной политики</t>
  </si>
  <si>
    <t>Дорожное хозяйство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</si>
  <si>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</si>
  <si>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Подраздел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</si>
  <si>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</si>
  <si>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</si>
  <si>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</si>
  <si>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</si>
  <si>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</si>
  <si>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</si>
  <si>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</si>
  <si>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</si>
  <si>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</si>
  <si>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</si>
  <si>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</si>
  <si>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</si>
  <si>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</si>
  <si>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</si>
  <si>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</si>
  <si>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</si>
  <si>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</si>
  <si>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ПРИЛОЖЕНИЕ № 1 к  пояснительной записке</t>
  </si>
  <si>
    <t>Условно утверждаемые расходы</t>
  </si>
  <si>
    <t>2024 год</t>
  </si>
  <si>
    <t>Сумма, рублей</t>
  </si>
  <si>
    <t>Распределение расходов  по разделам и подразделам   бюджета сельского поселения "Катунинское"  Приморского муниципального района Архангельской области   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</si>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</sst>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Font="1" applyFill="1" applyAlignment="1">
      <alignment horizontal="left" vertical="center" wrapText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10" fillId="0" borderId="0" xfId="0" applyNumberFormat="1" applyFont="1" applyFill="1" applyAlignment="1">
      <alignment horizontal="center" vertical="center" wrapText="1" readingOrder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48" fillId="0" borderId="10" xfId="0" applyFont="1" applyFill="1" applyBorder="1" applyAlignment="1">
      <alignment horizontal="center" vertical="center"/>
    </xf>
    <xf numFmtId="0" fontId="10" fillId="0" borderId="12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35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4837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847725</xdr:colOff>
      <xdr:row>39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33450" y="11515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3" name="Text Box 31"/>
        <xdr:cNvSpPr txBox="1">
          <a:spLocks noChangeArrowheads="1"/>
        </xdr:cNvSpPr>
      </xdr:nvSpPr>
      <xdr:spPr>
        <a:xfrm>
          <a:off x="7296150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54392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85" zoomScaleNormal="96" zoomScaleSheetLayoutView="85" workbookViewId="0" topLeftCell="A1">
      <selection activeCell="F23" sqref="F23"/>
    </sheetView>
  </sheetViews>
  <sheetFormatPr defaultColWidth="9.140625" defaultRowHeight="12.75"/>
  <cols>
    <col min="1" max="1" width="1.28515625" style="2" customWidth="1"/>
    <col min="2" max="2" width="64.00390625" style="3" customWidth="1"/>
    <col min="3" max="3" width="7.28125" style="9" customWidth="1"/>
    <col min="4" max="4" width="8.28125" style="9" customWidth="1"/>
    <col min="5" max="5" width="9.8515625" style="9" customWidth="1"/>
    <col min="6" max="8" width="18.7109375" style="10" customWidth="1"/>
    <col min="9" max="9" width="20.8515625" style="10" customWidth="1"/>
    <col min="10" max="10" width="18.57421875" style="31" customWidth="1"/>
    <col min="11" max="11" width="17.140625" style="32" customWidth="1"/>
    <col min="12" max="16384" width="9.140625" style="1" customWidth="1"/>
  </cols>
  <sheetData>
    <row r="1" spans="2:21" ht="43.5" customHeight="1">
      <c r="B1" s="23"/>
      <c r="C1" s="45"/>
      <c r="D1" s="45"/>
      <c r="E1" s="45"/>
      <c r="F1" s="49" t="s">
        <v>49</v>
      </c>
      <c r="G1" s="49"/>
      <c r="H1" s="49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11" ht="14.25" customHeight="1">
      <c r="A2" s="7"/>
      <c r="B2" s="23"/>
      <c r="C2" s="27"/>
      <c r="D2" s="27"/>
      <c r="E2" s="27"/>
      <c r="F2" s="27"/>
      <c r="G2" s="27"/>
      <c r="H2" s="27"/>
      <c r="I2" s="27"/>
      <c r="J2" s="27"/>
      <c r="K2" s="27"/>
    </row>
    <row r="3" spans="1:11" ht="48" customHeight="1">
      <c r="A3" s="7"/>
      <c r="B3" s="50" t="s">
        <v>53</v>
      </c>
      <c r="C3" s="50"/>
      <c r="D3" s="50"/>
      <c r="E3" s="50"/>
      <c r="F3" s="50"/>
      <c r="G3" s="50"/>
      <c r="H3" s="50"/>
      <c r="I3" s="30"/>
      <c r="J3" s="30"/>
      <c r="K3" s="30"/>
    </row>
    <row r="4" spans="1:11" ht="20.25" customHeight="1">
      <c r="A4" s="7"/>
      <c r="B4" s="38"/>
      <c r="C4" s="38"/>
      <c r="D4" s="38"/>
      <c r="E4" s="38"/>
      <c r="F4" s="38"/>
      <c r="G4" s="38"/>
      <c r="H4" s="38"/>
      <c r="I4" s="30"/>
      <c r="J4" s="30"/>
      <c r="K4" s="30"/>
    </row>
    <row r="5" spans="1:11" ht="12.75">
      <c r="A5" s="7"/>
      <c r="B5" s="54" t="s">
        <v>1</v>
      </c>
      <c r="C5" s="55" t="s">
        <v>2</v>
      </c>
      <c r="D5" s="54" t="s">
        <v>19</v>
      </c>
      <c r="E5" s="54" t="s">
        <v>31</v>
      </c>
      <c r="F5" s="56" t="s">
        <v>52</v>
      </c>
      <c r="G5" s="56"/>
      <c r="H5" s="56"/>
      <c r="I5" s="35"/>
      <c r="J5" s="22"/>
      <c r="K5" s="22"/>
    </row>
    <row r="6" spans="1:11" ht="15.75" customHeight="1">
      <c r="A6" s="7"/>
      <c r="B6" s="54"/>
      <c r="C6" s="55"/>
      <c r="D6" s="54"/>
      <c r="E6" s="54"/>
      <c r="F6" s="44" t="s">
        <v>32</v>
      </c>
      <c r="G6" s="44" t="s">
        <v>51</v>
      </c>
      <c r="H6" s="44" t="s">
        <v>54</v>
      </c>
      <c r="I6" s="1"/>
      <c r="J6" s="1"/>
      <c r="K6" s="1"/>
    </row>
    <row r="7" spans="1:11" ht="12.75">
      <c r="A7" s="7"/>
      <c r="B7" s="24">
        <v>1</v>
      </c>
      <c r="C7" s="25">
        <v>2</v>
      </c>
      <c r="D7" s="24">
        <v>3</v>
      </c>
      <c r="E7" s="24">
        <v>4</v>
      </c>
      <c r="F7" s="36">
        <v>5</v>
      </c>
      <c r="G7" s="36">
        <v>6</v>
      </c>
      <c r="H7" s="36">
        <v>7</v>
      </c>
      <c r="I7" s="1"/>
      <c r="J7" s="1"/>
      <c r="K7" s="1"/>
    </row>
    <row r="8" spans="2:8" s="8" customFormat="1" ht="18" customHeight="1">
      <c r="B8" s="18" t="s">
        <v>3</v>
      </c>
      <c r="C8" s="19">
        <v>303</v>
      </c>
      <c r="D8" s="39" t="s">
        <v>33</v>
      </c>
      <c r="E8" s="39" t="s">
        <v>34</v>
      </c>
      <c r="F8" s="46">
        <f>SUM(F9:F15)</f>
        <v>4172368.4699999997</v>
      </c>
      <c r="G8" s="46">
        <f>SUM(G9:G15)</f>
        <v>3339647</v>
      </c>
      <c r="H8" s="46">
        <f>SUM(H9:H15)</f>
        <v>3472843</v>
      </c>
    </row>
    <row r="9" spans="2:8" s="8" customFormat="1" ht="56.25" customHeight="1">
      <c r="B9" s="14" t="s">
        <v>13</v>
      </c>
      <c r="C9" s="15">
        <v>303</v>
      </c>
      <c r="D9" s="40" t="s">
        <v>33</v>
      </c>
      <c r="E9" s="40" t="s">
        <v>35</v>
      </c>
      <c r="F9" s="47">
        <v>1523293</v>
      </c>
      <c r="G9" s="47">
        <v>1335673</v>
      </c>
      <c r="H9" s="47">
        <v>1389103</v>
      </c>
    </row>
    <row r="10" spans="2:8" s="8" customFormat="1" ht="54.75" customHeight="1">
      <c r="B10" s="14" t="s">
        <v>14</v>
      </c>
      <c r="C10" s="15">
        <v>303</v>
      </c>
      <c r="D10" s="40" t="s">
        <v>33</v>
      </c>
      <c r="E10" s="40" t="s">
        <v>36</v>
      </c>
      <c r="F10" s="47">
        <v>0</v>
      </c>
      <c r="G10" s="47">
        <v>0</v>
      </c>
      <c r="H10" s="47">
        <v>0</v>
      </c>
    </row>
    <row r="11" spans="2:8" s="8" customFormat="1" ht="80.25" customHeight="1">
      <c r="B11" s="14" t="s">
        <v>30</v>
      </c>
      <c r="C11" s="15">
        <v>303</v>
      </c>
      <c r="D11" s="40" t="s">
        <v>33</v>
      </c>
      <c r="E11" s="40" t="s">
        <v>37</v>
      </c>
      <c r="F11" s="47">
        <v>1879429</v>
      </c>
      <c r="G11" s="47">
        <v>1369501</v>
      </c>
      <c r="H11" s="47">
        <v>1427654</v>
      </c>
    </row>
    <row r="12" spans="2:8" s="8" customFormat="1" ht="58.5" customHeight="1">
      <c r="B12" s="14" t="s">
        <v>0</v>
      </c>
      <c r="C12" s="15">
        <v>303</v>
      </c>
      <c r="D12" s="41" t="s">
        <v>33</v>
      </c>
      <c r="E12" s="41" t="s">
        <v>38</v>
      </c>
      <c r="F12" s="47">
        <v>54700</v>
      </c>
      <c r="G12" s="47">
        <v>54700</v>
      </c>
      <c r="H12" s="47">
        <v>54700</v>
      </c>
    </row>
    <row r="13" spans="2:8" s="8" customFormat="1" ht="26.25" customHeight="1" hidden="1">
      <c r="B13" s="14" t="s">
        <v>48</v>
      </c>
      <c r="C13" s="15">
        <v>303</v>
      </c>
      <c r="D13" s="41" t="s">
        <v>33</v>
      </c>
      <c r="E13" s="41" t="s">
        <v>45</v>
      </c>
      <c r="F13" s="47">
        <v>0</v>
      </c>
      <c r="G13" s="47">
        <v>0</v>
      </c>
      <c r="H13" s="47">
        <v>0</v>
      </c>
    </row>
    <row r="14" spans="2:8" s="8" customFormat="1" ht="21" customHeight="1">
      <c r="B14" s="16" t="s">
        <v>22</v>
      </c>
      <c r="C14" s="15">
        <v>303</v>
      </c>
      <c r="D14" s="41" t="s">
        <v>33</v>
      </c>
      <c r="E14" s="41" t="s">
        <v>39</v>
      </c>
      <c r="F14" s="47">
        <v>10000</v>
      </c>
      <c r="G14" s="47">
        <v>10000</v>
      </c>
      <c r="H14" s="47">
        <v>10000</v>
      </c>
    </row>
    <row r="15" spans="2:8" s="8" customFormat="1" ht="21" customHeight="1">
      <c r="B15" s="14" t="s">
        <v>21</v>
      </c>
      <c r="C15" s="15">
        <v>303</v>
      </c>
      <c r="D15" s="40" t="s">
        <v>33</v>
      </c>
      <c r="E15" s="40" t="s">
        <v>40</v>
      </c>
      <c r="F15" s="47">
        <v>704946.47</v>
      </c>
      <c r="G15" s="47">
        <v>569773</v>
      </c>
      <c r="H15" s="47">
        <v>591386</v>
      </c>
    </row>
    <row r="16" spans="2:8" s="21" customFormat="1" ht="17.25">
      <c r="B16" s="18" t="s">
        <v>12</v>
      </c>
      <c r="C16" s="19">
        <v>303</v>
      </c>
      <c r="D16" s="39" t="s">
        <v>35</v>
      </c>
      <c r="E16" s="39" t="s">
        <v>34</v>
      </c>
      <c r="F16" s="46">
        <f>F17</f>
        <v>504651.51</v>
      </c>
      <c r="G16" s="46">
        <f>G17</f>
        <v>514066.45</v>
      </c>
      <c r="H16" s="46">
        <f>H17</f>
        <v>532953.05</v>
      </c>
    </row>
    <row r="17" spans="2:8" s="8" customFormat="1" ht="18">
      <c r="B17" s="14" t="s">
        <v>20</v>
      </c>
      <c r="C17" s="15">
        <v>303</v>
      </c>
      <c r="D17" s="40" t="s">
        <v>35</v>
      </c>
      <c r="E17" s="40" t="s">
        <v>36</v>
      </c>
      <c r="F17" s="47">
        <v>504651.51</v>
      </c>
      <c r="G17" s="47">
        <v>514066.45</v>
      </c>
      <c r="H17" s="47">
        <v>532953.05</v>
      </c>
    </row>
    <row r="18" spans="2:8" s="21" customFormat="1" ht="36.75" customHeight="1">
      <c r="B18" s="20" t="s">
        <v>4</v>
      </c>
      <c r="C18" s="19">
        <v>303</v>
      </c>
      <c r="D18" s="39" t="s">
        <v>36</v>
      </c>
      <c r="E18" s="39" t="s">
        <v>34</v>
      </c>
      <c r="F18" s="46">
        <f>SUM(F19:F20)</f>
        <v>50000</v>
      </c>
      <c r="G18" s="46">
        <f>SUM(G19:G20)</f>
        <v>50000</v>
      </c>
      <c r="H18" s="46">
        <f>SUM(H19:H20)</f>
        <v>619715</v>
      </c>
    </row>
    <row r="19" spans="2:8" s="8" customFormat="1" ht="46.5" customHeight="1" hidden="1">
      <c r="B19" s="16" t="s">
        <v>15</v>
      </c>
      <c r="C19" s="15">
        <v>303</v>
      </c>
      <c r="D19" s="40" t="s">
        <v>36</v>
      </c>
      <c r="E19" s="40" t="s">
        <v>42</v>
      </c>
      <c r="F19" s="47">
        <v>0</v>
      </c>
      <c r="G19" s="47">
        <v>0</v>
      </c>
      <c r="H19" s="47">
        <v>0</v>
      </c>
    </row>
    <row r="20" spans="2:8" s="8" customFormat="1" ht="21.75" customHeight="1">
      <c r="B20" s="16" t="s">
        <v>16</v>
      </c>
      <c r="C20" s="15">
        <v>303</v>
      </c>
      <c r="D20" s="40" t="s">
        <v>36</v>
      </c>
      <c r="E20" s="40" t="s">
        <v>41</v>
      </c>
      <c r="F20" s="47">
        <v>50000</v>
      </c>
      <c r="G20" s="47">
        <v>50000</v>
      </c>
      <c r="H20" s="47">
        <v>619715</v>
      </c>
    </row>
    <row r="21" spans="2:8" s="21" customFormat="1" ht="17.25">
      <c r="B21" s="20" t="s">
        <v>10</v>
      </c>
      <c r="C21" s="19">
        <v>303</v>
      </c>
      <c r="D21" s="39" t="s">
        <v>37</v>
      </c>
      <c r="E21" s="39" t="s">
        <v>34</v>
      </c>
      <c r="F21" s="46">
        <f>SUM(F22:F23)</f>
        <v>1490609.7</v>
      </c>
      <c r="G21" s="46">
        <f>SUM(G22:G23)</f>
        <v>969679.5</v>
      </c>
      <c r="H21" s="46">
        <f>SUM(H22:H23)</f>
        <v>1016048.8</v>
      </c>
    </row>
    <row r="22" spans="2:8" s="8" customFormat="1" ht="18.75" customHeight="1">
      <c r="B22" s="16" t="s">
        <v>29</v>
      </c>
      <c r="C22" s="15">
        <v>303</v>
      </c>
      <c r="D22" s="40" t="s">
        <v>37</v>
      </c>
      <c r="E22" s="40" t="s">
        <v>42</v>
      </c>
      <c r="F22" s="47">
        <f>900609.7+300000</f>
        <v>1200609.7</v>
      </c>
      <c r="G22" s="47">
        <v>968679.5</v>
      </c>
      <c r="H22" s="47">
        <v>1015048.8</v>
      </c>
    </row>
    <row r="23" spans="2:8" s="8" customFormat="1" ht="18">
      <c r="B23" s="16" t="s">
        <v>11</v>
      </c>
      <c r="C23" s="15">
        <v>303</v>
      </c>
      <c r="D23" s="40" t="s">
        <v>37</v>
      </c>
      <c r="E23" s="40" t="s">
        <v>43</v>
      </c>
      <c r="F23" s="47">
        <v>290000</v>
      </c>
      <c r="G23" s="47">
        <v>1000</v>
      </c>
      <c r="H23" s="47">
        <v>1000</v>
      </c>
    </row>
    <row r="24" spans="2:8" s="21" customFormat="1" ht="23.25" customHeight="1">
      <c r="B24" s="13" t="s">
        <v>8</v>
      </c>
      <c r="C24" s="19">
        <v>303</v>
      </c>
      <c r="D24" s="42" t="s">
        <v>44</v>
      </c>
      <c r="E24" s="42" t="s">
        <v>34</v>
      </c>
      <c r="F24" s="46">
        <f>SUM(F25:F28)</f>
        <v>15801933.379999999</v>
      </c>
      <c r="G24" s="46">
        <f>SUM(G25:G28)</f>
        <v>9663128.89</v>
      </c>
      <c r="H24" s="46">
        <f>SUM(H25:H28)</f>
        <v>9268156.72</v>
      </c>
    </row>
    <row r="25" spans="2:8" s="8" customFormat="1" ht="18">
      <c r="B25" s="17" t="s">
        <v>9</v>
      </c>
      <c r="C25" s="15">
        <v>303</v>
      </c>
      <c r="D25" s="43" t="s">
        <v>44</v>
      </c>
      <c r="E25" s="43" t="s">
        <v>33</v>
      </c>
      <c r="F25" s="47">
        <v>3270400</v>
      </c>
      <c r="G25" s="47">
        <v>2090716.29</v>
      </c>
      <c r="H25" s="47">
        <v>1445621.12</v>
      </c>
    </row>
    <row r="26" spans="2:8" s="8" customFormat="1" ht="18">
      <c r="B26" s="14" t="s">
        <v>23</v>
      </c>
      <c r="C26" s="15">
        <v>303</v>
      </c>
      <c r="D26" s="43" t="s">
        <v>44</v>
      </c>
      <c r="E26" s="43" t="s">
        <v>35</v>
      </c>
      <c r="F26" s="47">
        <v>1314347.6</v>
      </c>
      <c r="G26" s="47">
        <v>1314347.6</v>
      </c>
      <c r="H26" s="47">
        <v>1314347.6</v>
      </c>
    </row>
    <row r="27" spans="2:8" s="8" customFormat="1" ht="20.25" customHeight="1">
      <c r="B27" s="14" t="s">
        <v>17</v>
      </c>
      <c r="C27" s="15">
        <v>303</v>
      </c>
      <c r="D27" s="40" t="s">
        <v>44</v>
      </c>
      <c r="E27" s="40" t="s">
        <v>36</v>
      </c>
      <c r="F27" s="47">
        <v>4997539.78</v>
      </c>
      <c r="G27" s="47">
        <v>996304</v>
      </c>
      <c r="H27" s="47">
        <v>1036037</v>
      </c>
    </row>
    <row r="28" spans="2:8" s="8" customFormat="1" ht="19.5" customHeight="1">
      <c r="B28" s="14" t="s">
        <v>25</v>
      </c>
      <c r="C28" s="15">
        <v>303</v>
      </c>
      <c r="D28" s="40" t="s">
        <v>44</v>
      </c>
      <c r="E28" s="40" t="s">
        <v>44</v>
      </c>
      <c r="F28" s="47">
        <v>6219646</v>
      </c>
      <c r="G28" s="47">
        <v>5261761</v>
      </c>
      <c r="H28" s="47">
        <v>5472151</v>
      </c>
    </row>
    <row r="29" spans="2:8" s="21" customFormat="1" ht="19.5" customHeight="1">
      <c r="B29" s="18" t="s">
        <v>46</v>
      </c>
      <c r="C29" s="19">
        <v>303</v>
      </c>
      <c r="D29" s="39" t="s">
        <v>38</v>
      </c>
      <c r="E29" s="39" t="s">
        <v>44</v>
      </c>
      <c r="F29" s="46">
        <f>SUM(F30)</f>
        <v>86700</v>
      </c>
      <c r="G29" s="46">
        <f>SUM(G30)</f>
        <v>86700</v>
      </c>
      <c r="H29" s="46">
        <f>SUM(H30)</f>
        <v>86700</v>
      </c>
    </row>
    <row r="30" spans="2:8" s="8" customFormat="1" ht="19.5" customHeight="1">
      <c r="B30" s="14" t="s">
        <v>47</v>
      </c>
      <c r="C30" s="15">
        <v>303</v>
      </c>
      <c r="D30" s="40" t="s">
        <v>38</v>
      </c>
      <c r="E30" s="40" t="s">
        <v>44</v>
      </c>
      <c r="F30" s="47">
        <v>86700</v>
      </c>
      <c r="G30" s="47">
        <v>86700</v>
      </c>
      <c r="H30" s="47">
        <v>86700</v>
      </c>
    </row>
    <row r="31" spans="2:8" s="8" customFormat="1" ht="19.5" customHeight="1">
      <c r="B31" s="18" t="s">
        <v>26</v>
      </c>
      <c r="C31" s="19">
        <v>303</v>
      </c>
      <c r="D31" s="39" t="s">
        <v>45</v>
      </c>
      <c r="E31" s="39" t="s">
        <v>34</v>
      </c>
      <c r="F31" s="46">
        <f>F32</f>
        <v>5000</v>
      </c>
      <c r="G31" s="46">
        <f>G32</f>
        <v>5000</v>
      </c>
      <c r="H31" s="46">
        <f>H32</f>
        <v>0</v>
      </c>
    </row>
    <row r="32" spans="2:8" s="8" customFormat="1" ht="19.5" customHeight="1">
      <c r="B32" s="14" t="s">
        <v>27</v>
      </c>
      <c r="C32" s="15">
        <v>303</v>
      </c>
      <c r="D32" s="40" t="s">
        <v>45</v>
      </c>
      <c r="E32" s="40" t="s">
        <v>45</v>
      </c>
      <c r="F32" s="47">
        <v>5000</v>
      </c>
      <c r="G32" s="47">
        <v>5000</v>
      </c>
      <c r="H32" s="47">
        <v>0</v>
      </c>
    </row>
    <row r="33" spans="2:8" s="21" customFormat="1" ht="17.25">
      <c r="B33" s="18" t="s">
        <v>5</v>
      </c>
      <c r="C33" s="19">
        <v>303</v>
      </c>
      <c r="D33" s="39" t="s">
        <v>41</v>
      </c>
      <c r="E33" s="39" t="s">
        <v>34</v>
      </c>
      <c r="F33" s="46">
        <f>F34+F35</f>
        <v>44260</v>
      </c>
      <c r="G33" s="46">
        <f>G34+G35</f>
        <v>35145</v>
      </c>
      <c r="H33" s="46">
        <f>H34+H35</f>
        <v>36550</v>
      </c>
    </row>
    <row r="34" spans="2:8" s="8" customFormat="1" ht="18">
      <c r="B34" s="16" t="s">
        <v>6</v>
      </c>
      <c r="C34" s="15">
        <v>303</v>
      </c>
      <c r="D34" s="40" t="s">
        <v>41</v>
      </c>
      <c r="E34" s="40" t="s">
        <v>33</v>
      </c>
      <c r="F34" s="47">
        <v>44260</v>
      </c>
      <c r="G34" s="47">
        <v>35145</v>
      </c>
      <c r="H34" s="47">
        <v>36550</v>
      </c>
    </row>
    <row r="35" spans="2:8" s="8" customFormat="1" ht="18" hidden="1">
      <c r="B35" s="16" t="s">
        <v>28</v>
      </c>
      <c r="C35" s="15">
        <v>303</v>
      </c>
      <c r="D35" s="40" t="s">
        <v>41</v>
      </c>
      <c r="E35" s="40" t="s">
        <v>38</v>
      </c>
      <c r="F35" s="47">
        <v>0</v>
      </c>
      <c r="G35" s="47">
        <v>0</v>
      </c>
      <c r="H35" s="47">
        <v>0</v>
      </c>
    </row>
    <row r="36" spans="2:8" s="21" customFormat="1" ht="17.25">
      <c r="B36" s="18" t="s">
        <v>7</v>
      </c>
      <c r="C36" s="19">
        <v>303</v>
      </c>
      <c r="D36" s="39" t="s">
        <v>39</v>
      </c>
      <c r="E36" s="39" t="s">
        <v>34</v>
      </c>
      <c r="F36" s="46">
        <f>F37</f>
        <v>26840</v>
      </c>
      <c r="G36" s="46">
        <f>G37</f>
        <v>1000</v>
      </c>
      <c r="H36" s="46">
        <f>H37</f>
        <v>1000</v>
      </c>
    </row>
    <row r="37" spans="2:8" s="8" customFormat="1" ht="18">
      <c r="B37" s="14" t="s">
        <v>18</v>
      </c>
      <c r="C37" s="15">
        <v>303</v>
      </c>
      <c r="D37" s="40" t="s">
        <v>39</v>
      </c>
      <c r="E37" s="40" t="s">
        <v>35</v>
      </c>
      <c r="F37" s="47">
        <v>26840</v>
      </c>
      <c r="G37" s="47">
        <v>1000</v>
      </c>
      <c r="H37" s="47">
        <v>1000</v>
      </c>
    </row>
    <row r="38" spans="2:8" s="8" customFormat="1" ht="17.25">
      <c r="B38" s="57" t="s">
        <v>50</v>
      </c>
      <c r="C38" s="58"/>
      <c r="D38" s="58"/>
      <c r="E38" s="59"/>
      <c r="F38" s="46">
        <v>0</v>
      </c>
      <c r="G38" s="46">
        <v>255658.29</v>
      </c>
      <c r="H38" s="46">
        <v>510805.36</v>
      </c>
    </row>
    <row r="39" spans="1:8" s="29" customFormat="1" ht="17.25">
      <c r="A39" s="28"/>
      <c r="B39" s="51" t="s">
        <v>24</v>
      </c>
      <c r="C39" s="52"/>
      <c r="D39" s="53"/>
      <c r="E39" s="37"/>
      <c r="F39" s="46">
        <f>F8+F16+F18+F21+F24+F29+F31+F33+F36</f>
        <v>22182363.06</v>
      </c>
      <c r="G39" s="46">
        <f>G8+G16+G18+G21+G24+G29+G31+G33+G36+G38</f>
        <v>14920025.129999999</v>
      </c>
      <c r="H39" s="46">
        <f>H8+H16+H18+H21+H24+H29+H31+H33+H36+H38</f>
        <v>15544771.93</v>
      </c>
    </row>
    <row r="40" spans="1:11" s="2" customFormat="1" ht="15.75">
      <c r="A40" s="4"/>
      <c r="B40" s="3"/>
      <c r="C40" s="11"/>
      <c r="D40" s="11"/>
      <c r="E40" s="11"/>
      <c r="F40" s="48">
        <v>22182363.06</v>
      </c>
      <c r="G40" s="48">
        <v>14920025.13</v>
      </c>
      <c r="H40" s="48">
        <v>15544771.93</v>
      </c>
      <c r="I40" s="33"/>
      <c r="J40" s="34"/>
      <c r="K40" s="1"/>
    </row>
    <row r="41" spans="2:11" s="2" customFormat="1" ht="15.75">
      <c r="B41" s="5"/>
      <c r="C41" s="26"/>
      <c r="D41" s="26"/>
      <c r="E41" s="26"/>
      <c r="F41" s="48">
        <f>F40-F39</f>
        <v>0</v>
      </c>
      <c r="G41" s="48">
        <f>G40-G39</f>
        <v>0</v>
      </c>
      <c r="H41" s="48">
        <f>H40-H39</f>
        <v>0</v>
      </c>
      <c r="I41" s="33"/>
      <c r="J41" s="33"/>
      <c r="K41" s="1"/>
    </row>
    <row r="42" spans="2:11" s="2" customFormat="1" ht="15">
      <c r="B42" s="6"/>
      <c r="C42" s="12"/>
      <c r="D42" s="12"/>
      <c r="E42" s="12"/>
      <c r="F42" s="10"/>
      <c r="G42" s="10"/>
      <c r="H42" s="10"/>
      <c r="I42" s="10"/>
      <c r="J42" s="31"/>
      <c r="K42" s="32"/>
    </row>
    <row r="43" spans="2:11" s="2" customFormat="1" ht="12.75">
      <c r="B43" s="3"/>
      <c r="C43" s="12"/>
      <c r="D43" s="12"/>
      <c r="E43" s="12"/>
      <c r="F43" s="10"/>
      <c r="G43" s="10"/>
      <c r="H43" s="10"/>
      <c r="I43" s="10"/>
      <c r="J43" s="31"/>
      <c r="K43" s="32"/>
    </row>
    <row r="44" spans="2:11" s="2" customFormat="1" ht="12.75">
      <c r="B44" s="3"/>
      <c r="C44" s="9"/>
      <c r="D44" s="9"/>
      <c r="E44" s="9"/>
      <c r="F44" s="10"/>
      <c r="G44" s="10"/>
      <c r="H44" s="10"/>
      <c r="I44" s="10"/>
      <c r="J44" s="31"/>
      <c r="K44" s="32"/>
    </row>
    <row r="45" spans="2:11" s="2" customFormat="1" ht="12.75">
      <c r="B45" s="3"/>
      <c r="C45" s="9"/>
      <c r="D45" s="9"/>
      <c r="E45" s="9"/>
      <c r="F45" s="10"/>
      <c r="G45" s="10"/>
      <c r="H45" s="10"/>
      <c r="I45" s="10"/>
      <c r="J45" s="31"/>
      <c r="K45" s="32"/>
    </row>
    <row r="46" spans="2:11" s="2" customFormat="1" ht="12.75">
      <c r="B46" s="3"/>
      <c r="C46" s="9"/>
      <c r="D46" s="9"/>
      <c r="E46" s="9"/>
      <c r="F46" s="10"/>
      <c r="G46" s="10"/>
      <c r="H46" s="10"/>
      <c r="I46" s="10"/>
      <c r="J46" s="31"/>
      <c r="K46" s="32"/>
    </row>
    <row r="47" spans="2:11" s="2" customFormat="1" ht="12.75">
      <c r="B47" s="3"/>
      <c r="C47" s="9"/>
      <c r="D47" s="9"/>
      <c r="E47" s="9"/>
      <c r="F47" s="10"/>
      <c r="G47" s="10"/>
      <c r="H47" s="10"/>
      <c r="I47" s="10"/>
      <c r="J47" s="31"/>
      <c r="K47" s="32"/>
    </row>
  </sheetData>
  <sheetProtection/>
  <mergeCells count="9">
    <mergeCell ref="F1:H1"/>
    <mergeCell ref="B3:H3"/>
    <mergeCell ref="B39:D39"/>
    <mergeCell ref="B5:B6"/>
    <mergeCell ref="C5:C6"/>
    <mergeCell ref="D5:D6"/>
    <mergeCell ref="E5:E6"/>
    <mergeCell ref="F5:H5"/>
    <mergeCell ref="B38:E38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6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2022-12-14T12:33:00Z</cp:lastPrinted>
  <dcterms:created xsi:type="dcterms:W3CDTF">1996-10-08T23:32:33Z</dcterms:created>
  <dcterms:modified xsi:type="dcterms:W3CDTF">2023-03-14T11:31:03Z</dcterms:modified>
  <cp:category/>
  <cp:version/>
  <cp:contentType/>
  <cp:contentStatus/>
</cp:coreProperties>
</file>