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4896" windowWidth="15576" windowHeight="7356" activeTab="0"/>
  </bookViews>
  <sheets>
    <sheet name="трансферты" sheetId="1" r:id="rId1"/>
  </sheets>
  <definedNames>
    <definedName name="_xlnm.Print_Area" localSheetId="0">'трансферты'!$A$1:$B$44</definedName>
  </definedNames>
  <calcPr fullCalcOnLoad="1"/>
</workbook>
</file>

<file path=xl/comments1.xml><?xml version="1.0" encoding="utf-8"?>
<comments xmlns="http://schemas.openxmlformats.org/spreadsheetml/2006/main">
  <authors>
    <author>Кобзева Вера Владимировна</author>
  </authors>
  <commentList>
    <comment ref="A32" authorId="0">
      <text>
        <r>
          <rPr>
            <b/>
            <sz val="9"/>
            <rFont val="Tahoma"/>
            <family val="2"/>
          </rPr>
          <t>Кобзева Вера Владимировна:</t>
        </r>
        <r>
          <rPr>
            <sz val="9"/>
            <rFont val="Tahoma"/>
            <family val="2"/>
          </rPr>
          <t xml:space="preserve">
</t>
        </r>
      </text>
    </comment>
    <comment ref="A39" authorId="0">
      <text>
        <r>
          <rPr>
            <b/>
            <sz val="9"/>
            <rFont val="Tahoma"/>
            <family val="2"/>
          </rPr>
          <t>НАЗВАНИЕ УТОЧНЮ ПО УВЕДОМЛЕНИЯМ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<sst xmlns="http://schemas.openxmlformats.org/spreadsheetml/2006/main" count="39" uniqueCount="33">
  <si>
    <t>ДОХОДЫ, всего</t>
  </si>
  <si>
    <t>в том числе:</t>
  </si>
  <si>
    <t>налоговые и неналоговые доходы</t>
  </si>
  <si>
    <t>Случай предоставления</t>
  </si>
  <si>
    <t>Объем межбюджетных трансфертов, получаемых из других бюджетов тыс. руб.</t>
  </si>
  <si>
    <t>ИТОГО:</t>
  </si>
  <si>
    <t>Объем межбюджетных трансфертов, предоставляемых другим бюджетам тыс. руб.</t>
  </si>
  <si>
    <t>Передача выделяемых из бюджета поселения бюджету муниципального образования «Приморский муниципальный район» за счет остатков средств муниципального дорожного фонда поселения, неиспользованных по состоянию на 01 января 2016 года</t>
  </si>
  <si>
    <t>Случай получения</t>
  </si>
  <si>
    <t>Полномочия по внешнему муниципальному финансовому контролю в муниципальном образовании "Катунинское" осуществляются контрольно-счетной палатой муниципального образования «Приморский муниципальный район»</t>
  </si>
  <si>
    <t>Иные межбюджетные трансферты бюджетам сельских поселений на поддержку мер по обеспечению сбалансированности бюджетов</t>
  </si>
  <si>
    <t>Иные межбюджетные трансферты бюджетам сельских поселений на осуществление части полномочий по решению вопросов местного значения в соответствии с заключенными соглашениями в целях материально-технического и организационного обеспечения деятельности</t>
  </si>
  <si>
    <t>Иные на осуществление части полномочий по решению вопросов местного значения в соответствии с заключенными соглашениями в целях финансового обеспечения дорожной деятельности в отношении автомобильных дорог местного значения в границах населенных пунктов поселений за счет бюджетных ассигнований муниципального дорожного фонда</t>
  </si>
  <si>
    <t>Иные межбюджетные трансферты бюджетам сельских поселений в соответствии с заключенными соглашениями, на поддержание жилищно-коммунальной отрасли сельских поселений, включая расходы по накоплению и транспортированию твердых коммунальных отходов и содержание мест захоронений</t>
  </si>
  <si>
    <t xml:space="preserve">Иные межбюджетные трансферты бюджетам сельских поселений на содержание контейнерных площадок
</t>
  </si>
  <si>
    <t>Объем межбюджетных трансфертов, получаемых из других бюджетов и
бюджетов и предоставляемых другим бюджетам бюджетной системы Российской Федерации в очередном финансовом году</t>
  </si>
  <si>
    <t xml:space="preserve">Дотации бюджетам сельских поселений на выравнивание бюджетной обеспеченности
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</si>
  <si>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</si>
  <si>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
</t>
  </si>
  <si>
    <t xml:space="preserve">Субвенции бюджетам сельских поселений на выполнение передаваемых полномочий субъектов Российской Федерации
</t>
  </si>
  <si>
    <t>Приложение № 9 к решению Совета депутатов МО «Катунинское» от 18.12.2019 г. № 205 «О бюджете муниципального образования «Катунинское» на 2020 год»</t>
  </si>
  <si>
    <t>Иные межбюджентые трансферты бюджетам сельских поселений на реализацию программ формирования современной городской среды в целях реализации проектов благоустройства общественных территорий в сельских населенных пунктах Архангельской области</t>
  </si>
  <si>
    <t>Межбюджетные трансферты бюджетам сельских поселений на софинансирование мероприятий в сфере обращения с отходами производства и потребления, в том числе с твердыми коммунальными отходами</t>
  </si>
  <si>
    <t>Иные межбюджетные трансферты бюджетам сельских поселений на содержание мест (площадок) накопления твердых коммунальных отходов, за счет средств областного и районного бюджетов</t>
  </si>
  <si>
    <t>Иные межбюджетные трансферты бюджетам сельских поселений на  мероприятия по ремонту автомобильных дорог местного значения в границах населенных пунктов поселений</t>
  </si>
  <si>
    <t>Иные межбюджетные трансферты бюджетам сельских поселений на  мероприятия по модернизации нерегулируемых пешеходных переходов, светофорных объектов и установке пешеходных ограждений на автомобильных дорогах общего пользования местного значения</t>
  </si>
  <si>
    <t>Иные межбюджетные трансферты бюджетам сельских поселений на развитие территориального общественного самоуправления</t>
  </si>
  <si>
    <t>Иные межбюджетные трансферты бюджетам сельских поселений на реализацию мероприятий за счет средств, выделяемых из резервного фонда Привительства Архангельской области</t>
  </si>
  <si>
    <t>Иные межбюджетные трансферты бюджетам сельских поселений на непредвиденные и чрезвычайные расходы за счет средств, выделяемых из резервного фонда администрации муниципального образования "Приморский муниципальный район"</t>
  </si>
  <si>
    <t>Иные межбюджетные трансферты бюджетам сельских поселений на реализацию мероприятий в сфере коммунального хозяйства</t>
  </si>
  <si>
    <t>Иные межбюджетные трансферты бюджетам сельских поселений на реализацию мероприятий по содержанию и ремонту автомобильных дорог</t>
  </si>
  <si>
    <t>Иные межбюджетные трансферты бюджетам сельских поселений на реализацию мероприятий по разработке проектно-сметной документации для строительства и капитального ремонта уличных сетей освещения населенных пунктов</t>
  </si>
  <si>
    <t>Приложение № 5 к решению Совета депутатов МО «Катунинское» от 23.12.2020 г. № 277 «О бюджете муниципального образования «Катунинское» на 2020 год»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</si>
</sst>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_-* #,##0.00_р_._-;\-* #,##0.00_р_._-;_-* &quot;-&quot;_р_._-;_-@_-"/>
    <numFmt numFmtId="174" formatCode="_-* #,##0.0_р_._-;\-* #,##0.0_р_._-;_-* &quot;-&quot;_р_._-;_-@_-"/>
    <numFmt numFmtId="175" formatCode="0.0"/>
    <numFmt numFmtId="176" formatCode="#,##0.000"/>
    <numFmt numFmtId="177" formatCode="#,##0.0"/>
    <numFmt numFmtId="178" formatCode="00\.00\.00"/>
    <numFmt numFmtId="179" formatCode="#,##0.0_ ;[Red]\-#,##0.0\ "/>
  </numFmts>
  <fonts count="58">
    <font>
      <sz val="10"/>
      <name val="Arial Cyr"/>
      <family val="0"/>
    </font>
    <font>
      <sz val="9"/>
      <color indexed="8"/>
      <name val="Arial"/>
      <family val="2"/>
    </font>
    <font>
      <sz val="10"/>
      <name val="Arial"/>
      <family val="2"/>
    </font>
    <font>
      <sz val="13.5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2.5"/>
      <name val="Times New Roman"/>
      <family val="1"/>
    </font>
    <font>
      <sz val="9"/>
      <name val="Times New Roman"/>
      <family val="1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.5"/>
      <color indexed="8"/>
      <name val="Times New Roman"/>
      <family val="1"/>
    </font>
    <font>
      <sz val="12.5"/>
      <color indexed="8"/>
      <name val="Times New Roman"/>
      <family val="1"/>
    </font>
    <font>
      <sz val="13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3.5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.5"/>
      <color theme="1"/>
      <name val="Times New Roman"/>
      <family val="1"/>
    </font>
    <font>
      <sz val="12.5"/>
      <color theme="1"/>
      <name val="Times New Roman"/>
      <family val="1"/>
    </font>
    <font>
      <sz val="13.5"/>
      <color theme="1"/>
      <name val="Times New Roman"/>
      <family val="1"/>
    </font>
    <font>
      <b/>
      <sz val="10"/>
      <color theme="1"/>
      <name val="Times New Roman"/>
      <family val="1"/>
    </font>
    <font>
      <b/>
      <sz val="13.5"/>
      <color theme="1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9" fillId="0" borderId="0" xfId="52" applyFont="1" applyFill="1">
      <alignment/>
      <protection/>
    </xf>
    <xf numFmtId="177" fontId="49" fillId="0" borderId="0" xfId="52" applyNumberFormat="1" applyFont="1" applyFill="1">
      <alignment/>
      <protection/>
    </xf>
    <xf numFmtId="0" fontId="50" fillId="0" borderId="0" xfId="52" applyFont="1" applyFill="1">
      <alignment/>
      <protection/>
    </xf>
    <xf numFmtId="0" fontId="50" fillId="0" borderId="0" xfId="52" applyFont="1" applyFill="1" applyAlignment="1">
      <alignment horizontal="center" vertical="center" wrapText="1"/>
      <protection/>
    </xf>
    <xf numFmtId="0" fontId="51" fillId="0" borderId="0" xfId="52" applyFont="1" applyFill="1" applyAlignment="1">
      <alignment vertical="center"/>
      <protection/>
    </xf>
    <xf numFmtId="175" fontId="50" fillId="0" borderId="0" xfId="52" applyNumberFormat="1" applyFont="1" applyFill="1">
      <alignment/>
      <protection/>
    </xf>
    <xf numFmtId="0" fontId="51" fillId="0" borderId="0" xfId="52" applyFont="1" applyFill="1">
      <alignment/>
      <protection/>
    </xf>
    <xf numFmtId="177" fontId="50" fillId="0" borderId="0" xfId="52" applyNumberFormat="1" applyFont="1" applyFill="1">
      <alignment/>
      <protection/>
    </xf>
    <xf numFmtId="177" fontId="51" fillId="0" borderId="10" xfId="52" applyNumberFormat="1" applyFont="1" applyFill="1" applyBorder="1" applyAlignment="1">
      <alignment horizontal="center"/>
      <protection/>
    </xf>
    <xf numFmtId="177" fontId="50" fillId="0" borderId="11" xfId="52" applyNumberFormat="1" applyFont="1" applyFill="1" applyBorder="1" applyAlignment="1">
      <alignment horizontal="center" vertical="center"/>
      <protection/>
    </xf>
    <xf numFmtId="177" fontId="51" fillId="0" borderId="10" xfId="52" applyNumberFormat="1" applyFont="1" applyFill="1" applyBorder="1" applyAlignment="1">
      <alignment horizontal="center" vertical="center"/>
      <protection/>
    </xf>
    <xf numFmtId="177" fontId="51" fillId="0" borderId="12" xfId="52" applyNumberFormat="1" applyFont="1" applyFill="1" applyBorder="1" applyAlignment="1">
      <alignment horizontal="center" vertical="center"/>
      <protection/>
    </xf>
    <xf numFmtId="177" fontId="50" fillId="0" borderId="10" xfId="52" applyNumberFormat="1" applyFont="1" applyFill="1" applyBorder="1" applyAlignment="1">
      <alignment horizontal="center" vertical="center"/>
      <protection/>
    </xf>
    <xf numFmtId="177" fontId="49" fillId="0" borderId="0" xfId="52" applyNumberFormat="1" applyFont="1" applyFill="1" applyAlignment="1">
      <alignment horizontal="center"/>
      <protection/>
    </xf>
    <xf numFmtId="0" fontId="50" fillId="0" borderId="13" xfId="52" applyFont="1" applyFill="1" applyBorder="1" applyAlignment="1">
      <alignment horizontal="left" vertical="center" wrapText="1" indent="4"/>
      <protection/>
    </xf>
    <xf numFmtId="0" fontId="51" fillId="0" borderId="14" xfId="52" applyFont="1" applyFill="1" applyBorder="1" applyAlignment="1">
      <alignment vertical="center" wrapText="1"/>
      <protection/>
    </xf>
    <xf numFmtId="0" fontId="50" fillId="0" borderId="13" xfId="52" applyFont="1" applyFill="1" applyBorder="1" applyAlignment="1">
      <alignment vertical="center" wrapText="1"/>
      <protection/>
    </xf>
    <xf numFmtId="0" fontId="50" fillId="0" borderId="15" xfId="52" applyFont="1" applyFill="1" applyBorder="1" applyAlignment="1">
      <alignment vertical="center" wrapText="1"/>
      <protection/>
    </xf>
    <xf numFmtId="0" fontId="51" fillId="0" borderId="13" xfId="52" applyFont="1" applyFill="1" applyBorder="1" applyAlignment="1">
      <alignment vertical="center" wrapText="1"/>
      <protection/>
    </xf>
    <xf numFmtId="0" fontId="51" fillId="0" borderId="16" xfId="52" applyFont="1" applyFill="1" applyBorder="1" applyAlignment="1">
      <alignment vertical="center" wrapText="1"/>
      <protection/>
    </xf>
    <xf numFmtId="0" fontId="52" fillId="0" borderId="14" xfId="52" applyFont="1" applyFill="1" applyBorder="1" applyAlignment="1">
      <alignment vertical="center" wrapText="1"/>
      <protection/>
    </xf>
    <xf numFmtId="177" fontId="52" fillId="0" borderId="10" xfId="52" applyNumberFormat="1" applyFont="1" applyFill="1" applyBorder="1" applyAlignment="1">
      <alignment horizontal="center"/>
      <protection/>
    </xf>
    <xf numFmtId="0" fontId="53" fillId="0" borderId="15" xfId="52" applyFont="1" applyFill="1" applyBorder="1" applyAlignment="1">
      <alignment vertical="center" wrapText="1"/>
      <protection/>
    </xf>
    <xf numFmtId="177" fontId="53" fillId="0" borderId="11" xfId="52" applyNumberFormat="1" applyFont="1" applyFill="1" applyBorder="1" applyAlignment="1">
      <alignment horizontal="center" vertical="center"/>
      <protection/>
    </xf>
    <xf numFmtId="0" fontId="52" fillId="0" borderId="13" xfId="52" applyFont="1" applyFill="1" applyBorder="1" applyAlignment="1">
      <alignment vertical="center" wrapText="1"/>
      <protection/>
    </xf>
    <xf numFmtId="177" fontId="52" fillId="0" borderId="10" xfId="52" applyNumberFormat="1" applyFont="1" applyFill="1" applyBorder="1" applyAlignment="1">
      <alignment horizontal="center" vertical="center"/>
      <protection/>
    </xf>
    <xf numFmtId="0" fontId="52" fillId="0" borderId="16" xfId="52" applyFont="1" applyFill="1" applyBorder="1" applyAlignment="1">
      <alignment vertical="center" wrapText="1"/>
      <protection/>
    </xf>
    <xf numFmtId="0" fontId="6" fillId="33" borderId="12" xfId="0" applyFont="1" applyFill="1" applyBorder="1" applyAlignment="1">
      <alignment horizontal="left" vertical="top" wrapText="1"/>
    </xf>
    <xf numFmtId="177" fontId="53" fillId="0" borderId="10" xfId="52" applyNumberFormat="1" applyFont="1" applyFill="1" applyBorder="1" applyAlignment="1">
      <alignment horizontal="center" vertical="center"/>
      <protection/>
    </xf>
    <xf numFmtId="0" fontId="6" fillId="0" borderId="0" xfId="0" applyFont="1" applyAlignment="1">
      <alignment wrapText="1"/>
    </xf>
    <xf numFmtId="178" fontId="6" fillId="33" borderId="12" xfId="53" applyNumberFormat="1" applyFont="1" applyFill="1" applyBorder="1" applyAlignment="1" applyProtection="1">
      <alignment horizontal="left" vertical="top" wrapText="1"/>
      <protection hidden="1"/>
    </xf>
    <xf numFmtId="178" fontId="6" fillId="33" borderId="11" xfId="53" applyNumberFormat="1" applyFont="1" applyFill="1" applyBorder="1" applyAlignment="1" applyProtection="1">
      <alignment horizontal="left" vertical="top" wrapText="1"/>
      <protection hidden="1"/>
    </xf>
    <xf numFmtId="0" fontId="54" fillId="0" borderId="17" xfId="52" applyFont="1" applyFill="1" applyBorder="1" applyAlignment="1">
      <alignment/>
      <protection/>
    </xf>
    <xf numFmtId="179" fontId="3" fillId="33" borderId="12" xfId="0" applyNumberFormat="1" applyFont="1" applyFill="1" applyBorder="1" applyAlignment="1">
      <alignment horizontal="center" vertical="center"/>
    </xf>
    <xf numFmtId="177" fontId="7" fillId="0" borderId="0" xfId="52" applyNumberFormat="1" applyFont="1" applyFill="1" applyAlignment="1">
      <alignment horizontal="right" wrapText="1"/>
      <protection/>
    </xf>
    <xf numFmtId="178" fontId="3" fillId="33" borderId="12" xfId="53" applyNumberFormat="1" applyFont="1" applyFill="1" applyBorder="1" applyAlignment="1" applyProtection="1">
      <alignment horizontal="left" vertical="top" wrapText="1"/>
      <protection hidden="1"/>
    </xf>
    <xf numFmtId="178" fontId="3" fillId="33" borderId="12" xfId="53" applyNumberFormat="1" applyFont="1" applyFill="1" applyBorder="1" applyAlignment="1" applyProtection="1">
      <alignment horizontal="left" vertical="center" wrapText="1"/>
      <protection hidden="1"/>
    </xf>
    <xf numFmtId="177" fontId="54" fillId="0" borderId="12" xfId="52" applyNumberFormat="1" applyFont="1" applyFill="1" applyBorder="1" applyAlignment="1">
      <alignment horizontal="center"/>
      <protection/>
    </xf>
    <xf numFmtId="0" fontId="54" fillId="0" borderId="12" xfId="52" applyFont="1" applyFill="1" applyBorder="1" applyAlignment="1">
      <alignment wrapText="1"/>
      <protection/>
    </xf>
    <xf numFmtId="0" fontId="53" fillId="0" borderId="12" xfId="52" applyFont="1" applyFill="1" applyBorder="1" applyAlignment="1">
      <alignment wrapText="1"/>
      <protection/>
    </xf>
    <xf numFmtId="0" fontId="54" fillId="0" borderId="12" xfId="52" applyFont="1" applyFill="1" applyBorder="1" applyAlignment="1">
      <alignment vertical="center" wrapText="1"/>
      <protection/>
    </xf>
    <xf numFmtId="177" fontId="55" fillId="0" borderId="11" xfId="52" applyNumberFormat="1" applyFont="1" applyFill="1" applyBorder="1" applyAlignment="1">
      <alignment horizontal="center" vertical="center" wrapText="1"/>
      <protection/>
    </xf>
    <xf numFmtId="177" fontId="55" fillId="0" borderId="18" xfId="52" applyNumberFormat="1" applyFont="1" applyFill="1" applyBorder="1" applyAlignment="1">
      <alignment horizontal="center" vertical="center" wrapText="1"/>
      <protection/>
    </xf>
    <xf numFmtId="177" fontId="55" fillId="0" borderId="19" xfId="52" applyNumberFormat="1" applyFont="1" applyFill="1" applyBorder="1" applyAlignment="1">
      <alignment horizontal="center" vertical="center" wrapText="1"/>
      <protection/>
    </xf>
    <xf numFmtId="0" fontId="55" fillId="0" borderId="11" xfId="52" applyFont="1" applyFill="1" applyBorder="1" applyAlignment="1">
      <alignment horizontal="center" vertical="center" wrapText="1"/>
      <protection/>
    </xf>
    <xf numFmtId="0" fontId="55" fillId="0" borderId="18" xfId="52" applyFont="1" applyFill="1" applyBorder="1" applyAlignment="1">
      <alignment horizontal="center" vertical="center" wrapText="1"/>
      <protection/>
    </xf>
    <xf numFmtId="0" fontId="55" fillId="0" borderId="19" xfId="52" applyFont="1" applyFill="1" applyBorder="1" applyAlignment="1">
      <alignment horizontal="center" vertical="center" wrapText="1"/>
      <protection/>
    </xf>
    <xf numFmtId="0" fontId="56" fillId="0" borderId="0" xfId="52" applyFont="1" applyFill="1" applyAlignment="1">
      <alignment horizontal="center" wrapText="1"/>
      <protection/>
    </xf>
    <xf numFmtId="177" fontId="52" fillId="0" borderId="12" xfId="52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tabSelected="1" view="pageBreakPreview" zoomScaleSheetLayoutView="100" zoomScalePageLayoutView="0" workbookViewId="0" topLeftCell="A41">
      <selection activeCell="A2" sqref="A2"/>
    </sheetView>
  </sheetViews>
  <sheetFormatPr defaultColWidth="9.125" defaultRowHeight="12.75"/>
  <cols>
    <col min="1" max="1" width="84.75390625" style="1" customWidth="1"/>
    <col min="2" max="2" width="34.625" style="2" customWidth="1"/>
    <col min="3" max="16384" width="9.125" style="1" customWidth="1"/>
  </cols>
  <sheetData>
    <row r="1" ht="46.5" customHeight="1">
      <c r="B1" s="35" t="s">
        <v>32</v>
      </c>
    </row>
    <row r="2" ht="48">
      <c r="B2" s="35" t="s">
        <v>20</v>
      </c>
    </row>
    <row r="3" ht="12"/>
    <row r="4" spans="1:2" s="3" customFormat="1" ht="50.25" customHeight="1">
      <c r="A4" s="48" t="s">
        <v>15</v>
      </c>
      <c r="B4" s="48"/>
    </row>
    <row r="5" spans="1:2" s="3" customFormat="1" ht="17.25">
      <c r="A5" s="33"/>
      <c r="B5" s="33"/>
    </row>
    <row r="6" spans="1:2" s="4" customFormat="1" ht="15.75">
      <c r="A6" s="45" t="s">
        <v>3</v>
      </c>
      <c r="B6" s="42" t="s">
        <v>6</v>
      </c>
    </row>
    <row r="7" spans="1:2" s="4" customFormat="1" ht="12" customHeight="1">
      <c r="A7" s="46"/>
      <c r="B7" s="43"/>
    </row>
    <row r="8" spans="1:2" s="4" customFormat="1" ht="21" customHeight="1" thickBot="1">
      <c r="A8" s="47"/>
      <c r="B8" s="44"/>
    </row>
    <row r="9" spans="1:2" s="5" customFormat="1" ht="15.75" customHeight="1" hidden="1" thickTop="1">
      <c r="A9" s="16" t="s">
        <v>0</v>
      </c>
      <c r="B9" s="9" t="e">
        <f>SUM(B11,B12,#REF!)</f>
        <v>#REF!</v>
      </c>
    </row>
    <row r="10" spans="1:6" s="3" customFormat="1" ht="15.75" customHeight="1" hidden="1" thickTop="1">
      <c r="A10" s="18" t="s">
        <v>1</v>
      </c>
      <c r="B10" s="10"/>
      <c r="F10" s="6"/>
    </row>
    <row r="11" spans="1:6" s="3" customFormat="1" ht="15.75" customHeight="1" hidden="1" thickTop="1">
      <c r="A11" s="19" t="s">
        <v>2</v>
      </c>
      <c r="B11" s="11">
        <v>1</v>
      </c>
      <c r="F11" s="6"/>
    </row>
    <row r="12" spans="1:6" s="7" customFormat="1" ht="16.5" thickTop="1">
      <c r="A12" s="20" t="s">
        <v>5</v>
      </c>
      <c r="B12" s="12">
        <f>B14</f>
        <v>51.2</v>
      </c>
      <c r="F12" s="6"/>
    </row>
    <row r="13" spans="1:6" s="3" customFormat="1" ht="15.75">
      <c r="A13" s="18" t="s">
        <v>1</v>
      </c>
      <c r="B13" s="10"/>
      <c r="F13" s="6"/>
    </row>
    <row r="14" spans="1:6" s="3" customFormat="1" ht="50.25" customHeight="1">
      <c r="A14" s="17" t="s">
        <v>9</v>
      </c>
      <c r="B14" s="13">
        <v>51.2</v>
      </c>
      <c r="F14" s="6"/>
    </row>
    <row r="15" spans="1:7" s="3" customFormat="1" ht="63.75" customHeight="1" hidden="1">
      <c r="A15" s="15" t="s">
        <v>7</v>
      </c>
      <c r="B15" s="13">
        <v>0</v>
      </c>
      <c r="G15" s="6"/>
    </row>
    <row r="16" ht="12">
      <c r="B16" s="14"/>
    </row>
    <row r="17" spans="1:2" s="4" customFormat="1" ht="15.75">
      <c r="A17" s="45" t="s">
        <v>8</v>
      </c>
      <c r="B17" s="42" t="s">
        <v>4</v>
      </c>
    </row>
    <row r="18" spans="1:2" s="4" customFormat="1" ht="12" customHeight="1">
      <c r="A18" s="46"/>
      <c r="B18" s="43"/>
    </row>
    <row r="19" spans="1:2" s="4" customFormat="1" ht="21.75" customHeight="1" thickBot="1">
      <c r="A19" s="47"/>
      <c r="B19" s="44"/>
    </row>
    <row r="20" spans="1:2" s="5" customFormat="1" ht="15.75" customHeight="1" hidden="1" thickTop="1">
      <c r="A20" s="21" t="s">
        <v>0</v>
      </c>
      <c r="B20" s="22" t="e">
        <f>SUM(B22,B23,#REF!)</f>
        <v>#REF!</v>
      </c>
    </row>
    <row r="21" spans="1:7" s="3" customFormat="1" ht="15.75" customHeight="1" hidden="1" thickTop="1">
      <c r="A21" s="23" t="s">
        <v>1</v>
      </c>
      <c r="B21" s="24"/>
      <c r="G21" s="6"/>
    </row>
    <row r="22" spans="1:7" s="3" customFormat="1" ht="15.75" customHeight="1" hidden="1" thickTop="1">
      <c r="A22" s="25" t="s">
        <v>2</v>
      </c>
      <c r="B22" s="26">
        <v>0</v>
      </c>
      <c r="G22" s="6"/>
    </row>
    <row r="23" spans="1:7" s="7" customFormat="1" ht="17.25" thickTop="1">
      <c r="A23" s="27" t="s">
        <v>5</v>
      </c>
      <c r="B23" s="49">
        <f>SUM(B25:B45)</f>
        <v>41846.21</v>
      </c>
      <c r="G23" s="6"/>
    </row>
    <row r="24" spans="1:7" s="3" customFormat="1" ht="16.5">
      <c r="A24" s="23" t="s">
        <v>1</v>
      </c>
      <c r="B24" s="49"/>
      <c r="E24" s="8"/>
      <c r="G24" s="6"/>
    </row>
    <row r="25" spans="1:7" s="3" customFormat="1" ht="34.5" customHeight="1">
      <c r="A25" s="28" t="s">
        <v>16</v>
      </c>
      <c r="B25" s="29">
        <v>803.6</v>
      </c>
      <c r="G25" s="6"/>
    </row>
    <row r="26" spans="1:7" s="3" customFormat="1" ht="33" customHeight="1">
      <c r="A26" s="30" t="s">
        <v>17</v>
      </c>
      <c r="B26" s="29">
        <v>541.2</v>
      </c>
      <c r="G26" s="6"/>
    </row>
    <row r="27" spans="1:7" s="3" customFormat="1" ht="37.5" customHeight="1">
      <c r="A27" s="28" t="s">
        <v>18</v>
      </c>
      <c r="B27" s="29">
        <f>387.9+25</f>
        <v>412.9</v>
      </c>
      <c r="G27" s="6"/>
    </row>
    <row r="28" spans="1:7" s="3" customFormat="1" ht="37.5" customHeight="1">
      <c r="A28" s="28" t="s">
        <v>19</v>
      </c>
      <c r="B28" s="29">
        <v>62.5</v>
      </c>
      <c r="G28" s="6"/>
    </row>
    <row r="29" spans="1:7" s="3" customFormat="1" ht="36.75" customHeight="1">
      <c r="A29" s="31" t="s">
        <v>10</v>
      </c>
      <c r="B29" s="29">
        <f>420.4+359</f>
        <v>779.4</v>
      </c>
      <c r="G29" s="6"/>
    </row>
    <row r="30" spans="1:7" s="3" customFormat="1" ht="64.5" customHeight="1">
      <c r="A30" s="32" t="s">
        <v>11</v>
      </c>
      <c r="B30" s="34">
        <v>1599</v>
      </c>
      <c r="G30" s="6"/>
    </row>
    <row r="31" spans="1:7" s="3" customFormat="1" ht="85.5" customHeight="1">
      <c r="A31" s="32" t="s">
        <v>12</v>
      </c>
      <c r="B31" s="34">
        <v>830.8</v>
      </c>
      <c r="G31" s="6"/>
    </row>
    <row r="32" spans="1:7" s="3" customFormat="1" ht="66.75" customHeight="1">
      <c r="A32" s="32" t="s">
        <v>13</v>
      </c>
      <c r="B32" s="34">
        <v>1235</v>
      </c>
      <c r="G32" s="6"/>
    </row>
    <row r="33" spans="1:7" s="3" customFormat="1" ht="34.5" customHeight="1" hidden="1">
      <c r="A33" s="31" t="s">
        <v>14</v>
      </c>
      <c r="B33" s="34">
        <v>0</v>
      </c>
      <c r="G33" s="6"/>
    </row>
    <row r="34" spans="1:7" s="3" customFormat="1" ht="54" customHeight="1">
      <c r="A34" s="31" t="s">
        <v>22</v>
      </c>
      <c r="B34" s="34">
        <v>283</v>
      </c>
      <c r="G34" s="6"/>
    </row>
    <row r="35" spans="1:7" s="3" customFormat="1" ht="54" customHeight="1">
      <c r="A35" s="31" t="s">
        <v>23</v>
      </c>
      <c r="B35" s="34">
        <v>86.7</v>
      </c>
      <c r="G35" s="6"/>
    </row>
    <row r="36" spans="1:7" s="3" customFormat="1" ht="48" customHeight="1">
      <c r="A36" s="31" t="s">
        <v>24</v>
      </c>
      <c r="B36" s="34">
        <v>1095</v>
      </c>
      <c r="G36" s="6"/>
    </row>
    <row r="37" spans="1:7" s="3" customFormat="1" ht="69" customHeight="1">
      <c r="A37" s="31" t="s">
        <v>25</v>
      </c>
      <c r="B37" s="34">
        <f>2378.57-462.59</f>
        <v>1915.9800000000002</v>
      </c>
      <c r="G37" s="6"/>
    </row>
    <row r="38" spans="1:7" s="3" customFormat="1" ht="39" customHeight="1">
      <c r="A38" s="36" t="s">
        <v>26</v>
      </c>
      <c r="B38" s="34">
        <v>80</v>
      </c>
      <c r="G38" s="6"/>
    </row>
    <row r="39" spans="1:2" s="3" customFormat="1" ht="69">
      <c r="A39" s="37" t="s">
        <v>21</v>
      </c>
      <c r="B39" s="34">
        <f>27499.99+1105.1</f>
        <v>28605.09</v>
      </c>
    </row>
    <row r="40" spans="1:2" ht="34.5">
      <c r="A40" s="39" t="s">
        <v>29</v>
      </c>
      <c r="B40" s="38">
        <f>2584.3-500</f>
        <v>2084.3</v>
      </c>
    </row>
    <row r="41" spans="1:2" ht="69">
      <c r="A41" s="39" t="s">
        <v>31</v>
      </c>
      <c r="B41" s="38">
        <v>500</v>
      </c>
    </row>
    <row r="42" spans="1:2" ht="42" customHeight="1">
      <c r="A42" s="41" t="s">
        <v>30</v>
      </c>
      <c r="B42" s="38">
        <f>135+236</f>
        <v>371</v>
      </c>
    </row>
    <row r="43" spans="1:2" ht="54">
      <c r="A43" s="39" t="s">
        <v>27</v>
      </c>
      <c r="B43" s="38">
        <v>149.7</v>
      </c>
    </row>
    <row r="44" spans="1:2" ht="72">
      <c r="A44" s="39" t="s">
        <v>28</v>
      </c>
      <c r="B44" s="38">
        <f>254.2+46.59+110.5-0.25</f>
        <v>411.03999999999996</v>
      </c>
    </row>
    <row r="45" spans="1:2" ht="18">
      <c r="A45" s="40"/>
      <c r="B45" s="38"/>
    </row>
  </sheetData>
  <sheetProtection/>
  <mergeCells count="6">
    <mergeCell ref="B6:B8"/>
    <mergeCell ref="A6:A8"/>
    <mergeCell ref="A4:B4"/>
    <mergeCell ref="A17:A19"/>
    <mergeCell ref="B17:B19"/>
    <mergeCell ref="B23:B24"/>
  </mergeCells>
  <printOptions/>
  <pageMargins left="0.984251968503937" right="0.3937007874015748" top="0.3937007874015748" bottom="0.3937007874015748" header="0.31496062992125984" footer="0.31496062992125984"/>
  <pageSetup fitToHeight="1" fitToWidth="1" horizontalDpi="600" verticalDpi="600" orientation="portrait" paperSize="9" scale="5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Столярова Ю.В.</dc:creator>
  <cp:keywords/>
  <dc:description/>
  <cp:lastModifiedBy>Кобзева Вера Владимировна</cp:lastModifiedBy>
  <cp:lastPrinted>2020-12-23T15:03:42Z</cp:lastPrinted>
  <dcterms:created xsi:type="dcterms:W3CDTF">2015-11-19T17:20:06Z</dcterms:created>
  <dcterms:modified xsi:type="dcterms:W3CDTF">2020-12-23T15:03:44Z</dcterms:modified>
  <cp:category/>
  <cp:version/>
  <cp:contentType/>
  <cp:contentStatus/>
</cp:coreProperties>
</file>